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975" activeTab="2"/>
  </bookViews>
  <sheets>
    <sheet name="RECURSOS HUMANOS" sheetId="1" r:id="rId1"/>
    <sheet name="ESTRUT. ETÁRIA" sheetId="2" r:id="rId2"/>
    <sheet name="ESTRUT. ANTIGUIDADES" sheetId="3" r:id="rId3"/>
    <sheet name="ESTRUT. HABILITACIONAL" sheetId="4" r:id="rId4"/>
  </sheets>
  <definedNames>
    <definedName name="_xlnm.Print_Area" localSheetId="2">'ESTRUT. ANTIGUIDADES'!$B$1:$Q$15</definedName>
    <definedName name="_xlnm.Print_Area" localSheetId="1">'ESTRUT. ETÁRIA'!$A$1:$F$18</definedName>
    <definedName name="_xlnm.Print_Area" localSheetId="3">'ESTRUT. HABILITACIONAL'!$A$1:$F$14</definedName>
    <definedName name="_xlnm.Print_Area" localSheetId="0">'RECURSOS HUMANOS'!$A$1:$N$23</definedName>
  </definedNames>
  <calcPr fullCalcOnLoad="1"/>
</workbook>
</file>

<file path=xl/sharedStrings.xml><?xml version="1.0" encoding="utf-8"?>
<sst xmlns="http://schemas.openxmlformats.org/spreadsheetml/2006/main" count="138" uniqueCount="96">
  <si>
    <t>Dirigente</t>
  </si>
  <si>
    <t>Carreira de técnico superior</t>
  </si>
  <si>
    <t>Carreira de assistente técnico</t>
  </si>
  <si>
    <t>Carreira de assistente operacional</t>
  </si>
  <si>
    <t>Carreiras e categorias subsistentes</t>
  </si>
  <si>
    <t>Carreiras e Corpos especiais</t>
  </si>
  <si>
    <t>Carreiras Médicas</t>
  </si>
  <si>
    <t>Carreiras de Enfermagem</t>
  </si>
  <si>
    <t>Carreiras Docentes</t>
  </si>
  <si>
    <t>Total</t>
  </si>
  <si>
    <t>H</t>
  </si>
  <si>
    <t>1.1</t>
  </si>
  <si>
    <t>M</t>
  </si>
  <si>
    <t>T</t>
  </si>
  <si>
    <t>1.1.1</t>
  </si>
  <si>
    <t>Nomeação</t>
  </si>
  <si>
    <t>Contrato por tempo indeterminado</t>
  </si>
  <si>
    <t xml:space="preserve"> 1.1.2</t>
  </si>
  <si>
    <t>Contrato a termo resolutivo, certo ou incerto</t>
  </si>
  <si>
    <t>1.1.3</t>
  </si>
  <si>
    <t>1.1.4</t>
  </si>
  <si>
    <t>1.1.5</t>
  </si>
  <si>
    <t>1.2</t>
  </si>
  <si>
    <t>ESTRUTURA ETÁRIA                                    (em 31 de Dezembro)</t>
  </si>
  <si>
    <t>Homens</t>
  </si>
  <si>
    <t>Mulheres</t>
  </si>
  <si>
    <t>Até 18 anos</t>
  </si>
  <si>
    <t>18-24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</si>
  <si>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</si>
  <si>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</si>
  <si>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</si>
  <si>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</si>
  <si>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</si>
  <si>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</si>
  <si>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</si>
  <si>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</si>
  <si>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</si>
  <si>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e mais</t>
  </si>
  <si>
    <t>1.3</t>
  </si>
  <si>
    <t xml:space="preserve">Nível médio etário: </t>
  </si>
  <si>
    <r>
      <t>Soma das idades</t>
    </r>
    <r>
      <rPr>
        <sz val="11"/>
        <rFont val="Arial Narrow"/>
        <family val="2"/>
      </rPr>
      <t xml:space="preserve">            Total de efectivos</t>
    </r>
  </si>
  <si>
    <t>=</t>
  </si>
  <si>
    <t>Nível médio etário masculino =</t>
  </si>
  <si>
    <t>Nível médio etário feminino =</t>
  </si>
  <si>
    <t>1.4</t>
  </si>
  <si>
    <t>ESTRUTURA ANTIGUIDADES                                            (em 31 de Dezembro)</t>
  </si>
  <si>
    <t>Carreira de  técnico superior</t>
  </si>
  <si>
    <t xml:space="preserve">Carreira de assistente técnico </t>
  </si>
  <si>
    <t>Carreiras e categorias  subsistentes</t>
  </si>
  <si>
    <t xml:space="preserve">Carreiras e Corpos especiais </t>
  </si>
  <si>
    <t>Até 5 anos</t>
  </si>
  <si>
    <t>5-9</t>
  </si>
  <si>
    <t>10-14</t>
  </si>
  <si>
    <t>15-19</t>
  </si>
  <si>
    <t>20-24</t>
  </si>
  <si>
    <t>30-35</t>
  </si>
  <si>
    <t>Mais de 36</t>
  </si>
  <si>
    <t>1.5</t>
  </si>
  <si>
    <t>Nível médio de antiguidade:</t>
  </si>
  <si>
    <t>Nível médio de antiguidade masculino =</t>
  </si>
  <si>
    <t>Nível médio de antiguidade feminino =</t>
  </si>
  <si>
    <t>ESTRUTURA HABILITACIONAL                             (em 31 de Dezembro)</t>
  </si>
  <si>
    <t>%</t>
  </si>
  <si>
    <t>Menos de 4 anos de escolaridade</t>
  </si>
  <si>
    <t>4 anos de escolaridade</t>
  </si>
  <si>
    <t>6 anos de escolaridade</t>
  </si>
  <si>
    <t>9 anos de escolaridade</t>
  </si>
  <si>
    <t>11 anos de escolaridade</t>
  </si>
  <si>
    <t>12 anos de escolaridade</t>
  </si>
  <si>
    <t>Bacharelato ou curso médio</t>
  </si>
  <si>
    <t>Licenciatura</t>
  </si>
  <si>
    <t>Mestrado</t>
  </si>
  <si>
    <t>Doutoramento</t>
  </si>
  <si>
    <t>1.6</t>
  </si>
  <si>
    <t>SERVIÇO: Gabinete de Gestão da Loja do Cidadão da Madeira</t>
  </si>
  <si>
    <t>Outros (Gerente e Subgerente)</t>
  </si>
  <si>
    <t xml:space="preserve"> </t>
  </si>
  <si>
    <t>homens</t>
  </si>
  <si>
    <t>mulheres</t>
  </si>
  <si>
    <t>muheres</t>
  </si>
  <si>
    <t>JL</t>
  </si>
  <si>
    <t>NS</t>
  </si>
  <si>
    <t>CV</t>
  </si>
  <si>
    <t>MG</t>
  </si>
  <si>
    <t>RD</t>
  </si>
  <si>
    <t>TOTAL</t>
  </si>
  <si>
    <t>RECURSOS HUMANOS (em 31 Dezembro)</t>
  </si>
  <si>
    <t>Total efetivos</t>
  </si>
  <si>
    <t>média  da antiguidade</t>
  </si>
  <si>
    <t>Comissão de Serviço</t>
  </si>
  <si>
    <r>
      <t xml:space="preserve">   Soma das antiguidades</t>
    </r>
    <r>
      <rPr>
        <sz val="12"/>
        <rFont val="Arial Narrow"/>
        <family val="2"/>
      </rPr>
      <t xml:space="preserve">          Total de efetivos</t>
    </r>
  </si>
  <si>
    <t>Outros ( Comissão de Serviço )</t>
  </si>
  <si>
    <t>EM 31/12/2019</t>
  </si>
  <si>
    <t>FP</t>
  </si>
  <si>
    <t>DB</t>
  </si>
  <si>
    <t>MP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</si>
</sst>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00"/>
    <numFmt numFmtId="167" formatCode="0.00000"/>
    <numFmt numFmtId="168" formatCode="0.0000"/>
    <numFmt numFmtId="169" formatCode="0.000"/>
    <numFmt numFmtId="170" formatCode="0.0000000"/>
    <numFmt numFmtId="171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0"/>
      <name val="Arial"/>
      <family val="2"/>
    </font>
    <font>
      <u val="single"/>
      <sz val="11"/>
      <name val="Arial Narrow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2"/>
      <name val="Arial Narrow"/>
      <family val="2"/>
    </font>
    <font>
      <sz val="10.5"/>
      <name val="Arial Narrow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2"/>
      <color indexed="8"/>
      <name val="Arial Narrow"/>
      <family val="2"/>
    </font>
    <font>
      <sz val="12"/>
      <color indexed="30"/>
      <name val="Arial Narrow"/>
      <family val="2"/>
    </font>
    <font>
      <sz val="12"/>
      <color indexed="10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Arial Narrow"/>
      <family val="2"/>
    </font>
    <font>
      <sz val="12"/>
      <color rgb="FF0070C0"/>
      <name val="Arial Narrow"/>
      <family val="2"/>
    </font>
    <font>
      <sz val="12"/>
      <color rgb="FFFF0000"/>
      <name val="Arial Narrow"/>
      <family val="2"/>
    </font>
    <font>
      <b/>
      <sz val="12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4" applyNumberFormat="0" applyAlignment="0" applyProtection="0"/>
    <xf numFmtId="0" fontId="36" fillId="0" borderId="5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4" applyNumberFormat="0" applyAlignment="0" applyProtection="0"/>
    <xf numFmtId="0" fontId="39" fillId="28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9" borderId="0" applyNumberFormat="0" applyBorder="0" applyAlignment="0" applyProtection="0"/>
    <xf numFmtId="0" fontId="1" fillId="30" borderId="6" applyNumberFormat="0" applyFont="0" applyAlignment="0" applyProtection="0"/>
    <xf numFmtId="9" fontId="1" fillId="0" borderId="0" applyFont="0" applyFill="0" applyBorder="0" applyAlignment="0" applyProtection="0"/>
    <xf numFmtId="0" fontId="41" fillId="19" borderId="7" applyNumberFormat="0" applyAlignment="0" applyProtection="0"/>
    <xf numFmtId="16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1" borderId="9" applyNumberFormat="0" applyAlignment="0" applyProtection="0"/>
    <xf numFmtId="165" fontId="1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2" fillId="32" borderId="11" xfId="0" applyFont="1" applyFill="1" applyBorder="1" applyAlignment="1">
      <alignment horizontal="centerContinuous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vertical="center"/>
    </xf>
    <xf numFmtId="0" fontId="2" fillId="32" borderId="13" xfId="0" applyFont="1" applyFill="1" applyBorder="1" applyAlignment="1">
      <alignment horizontal="centerContinuous" vertical="center"/>
    </xf>
    <xf numFmtId="0" fontId="2" fillId="3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 quotePrefix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/>
    </xf>
    <xf numFmtId="9" fontId="0" fillId="0" borderId="0" xfId="0" applyNumberFormat="1" applyAlignment="1">
      <alignment/>
    </xf>
    <xf numFmtId="0" fontId="7" fillId="0" borderId="0" xfId="0" applyFont="1" applyAlignment="1" applyProtection="1">
      <alignment/>
      <protection locked="0"/>
    </xf>
    <xf numFmtId="0" fontId="7" fillId="32" borderId="15" xfId="0" applyFont="1" applyFill="1" applyBorder="1" applyAlignment="1">
      <alignment horizontal="center" vertical="center"/>
    </xf>
    <xf numFmtId="0" fontId="0" fillId="33" borderId="0" xfId="0" applyFill="1" applyAlignment="1">
      <alignment horizontal="right"/>
    </xf>
    <xf numFmtId="1" fontId="8" fillId="0" borderId="15" xfId="0" applyNumberFormat="1" applyFont="1" applyBorder="1" applyAlignment="1">
      <alignment horizontal="center"/>
    </xf>
    <xf numFmtId="1" fontId="8" fillId="0" borderId="14" xfId="52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47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>
      <alignment horizontal="center" vertical="center"/>
    </xf>
    <xf numFmtId="2" fontId="47" fillId="0" borderId="0" xfId="0" applyNumberFormat="1" applyFont="1" applyAlignment="1">
      <alignment horizontal="center"/>
    </xf>
    <xf numFmtId="0" fontId="47" fillId="34" borderId="0" xfId="0" applyFont="1" applyFill="1" applyAlignment="1">
      <alignment/>
    </xf>
    <xf numFmtId="0" fontId="47" fillId="35" borderId="0" xfId="0" applyFont="1" applyFill="1" applyAlignment="1">
      <alignment/>
    </xf>
    <xf numFmtId="0" fontId="47" fillId="0" borderId="0" xfId="0" applyFont="1" applyAlignment="1">
      <alignment horizontal="center"/>
    </xf>
    <xf numFmtId="2" fontId="48" fillId="0" borderId="10" xfId="0" applyNumberFormat="1" applyFont="1" applyBorder="1" applyAlignment="1">
      <alignment horizontal="center" vertical="center"/>
    </xf>
    <xf numFmtId="1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" fontId="47" fillId="34" borderId="0" xfId="0" applyNumberFormat="1" applyFont="1" applyFill="1" applyAlignment="1">
      <alignment horizontal="center" vertical="center"/>
    </xf>
    <xf numFmtId="1" fontId="47" fillId="35" borderId="0" xfId="0" applyNumberFormat="1" applyFont="1" applyFill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35" borderId="0" xfId="0" applyFont="1" applyFill="1" applyAlignment="1">
      <alignment horizontal="center" vertical="center"/>
    </xf>
    <xf numFmtId="2" fontId="50" fillId="35" borderId="0" xfId="0" applyNumberFormat="1" applyFont="1" applyFill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Continuous" vertical="center" wrapText="1"/>
    </xf>
    <xf numFmtId="0" fontId="8" fillId="0" borderId="10" xfId="0" applyFont="1" applyBorder="1" applyAlignment="1" quotePrefix="1">
      <alignment horizontal="centerContinuous" vertical="center"/>
    </xf>
    <xf numFmtId="0" fontId="8" fillId="0" borderId="10" xfId="0" applyFont="1" applyBorder="1" applyAlignment="1">
      <alignment horizontal="centerContinuous"/>
    </xf>
    <xf numFmtId="49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/>
    </xf>
    <xf numFmtId="49" fontId="47" fillId="0" borderId="0" xfId="0" applyNumberFormat="1" applyFont="1" applyAlignment="1">
      <alignment/>
    </xf>
    <xf numFmtId="1" fontId="47" fillId="0" borderId="0" xfId="0" applyNumberFormat="1" applyFont="1" applyAlignment="1">
      <alignment horizontal="left" indent="3"/>
    </xf>
    <xf numFmtId="0" fontId="11" fillId="32" borderId="10" xfId="0" applyFont="1" applyFill="1" applyBorder="1" applyAlignment="1">
      <alignment horizontal="center" vertical="center" wrapText="1"/>
    </xf>
    <xf numFmtId="0" fontId="50" fillId="36" borderId="0" xfId="0" applyFont="1" applyFill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36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 applyProtection="1">
      <alignment horizontal="center" vertical="center"/>
      <protection locked="0"/>
    </xf>
    <xf numFmtId="0" fontId="8" fillId="37" borderId="10" xfId="0" applyFont="1" applyFill="1" applyBorder="1" applyAlignment="1">
      <alignment horizontal="center" vertical="center"/>
    </xf>
    <xf numFmtId="9" fontId="1" fillId="37" borderId="10" xfId="52" applyFont="1" applyFill="1" applyBorder="1" applyAlignment="1">
      <alignment horizontal="center" vertical="center"/>
    </xf>
    <xf numFmtId="0" fontId="7" fillId="0" borderId="0" xfId="0" applyFont="1" applyAlignment="1" applyProtection="1">
      <alignment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vertical="center"/>
    </xf>
    <xf numFmtId="0" fontId="47" fillId="0" borderId="10" xfId="0" applyFont="1" applyBorder="1" applyAlignment="1">
      <alignment/>
    </xf>
    <xf numFmtId="0" fontId="47" fillId="0" borderId="0" xfId="0" applyFont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" sqref="A1:N23"/>
    </sheetView>
  </sheetViews>
  <sheetFormatPr defaultColWidth="9.140625" defaultRowHeight="15"/>
  <cols>
    <col min="1" max="1" width="5.8515625" style="30" customWidth="1"/>
    <col min="2" max="2" width="18.421875" style="30" customWidth="1"/>
    <col min="3" max="3" width="2.7109375" style="30" customWidth="1"/>
    <col min="4" max="4" width="8.8515625" style="30" customWidth="1"/>
    <col min="5" max="5" width="11.7109375" style="30" customWidth="1"/>
    <col min="6" max="6" width="10.421875" style="30" customWidth="1"/>
    <col min="7" max="9" width="11.7109375" style="30" customWidth="1"/>
    <col min="10" max="10" width="8.421875" style="30" customWidth="1"/>
    <col min="11" max="11" width="9.7109375" style="30" customWidth="1"/>
    <col min="12" max="12" width="9.140625" style="30" customWidth="1"/>
    <col min="13" max="14" width="11.7109375" style="30" customWidth="1"/>
    <col min="15" max="16384" width="9.140625" style="30" customWidth="1"/>
  </cols>
  <sheetData>
    <row r="1" spans="1:14" ht="16.5">
      <c r="A1" s="82" t="s">
        <v>74</v>
      </c>
      <c r="B1" s="82"/>
      <c r="C1" s="82"/>
      <c r="D1" s="82"/>
      <c r="E1" s="82"/>
      <c r="F1" s="82"/>
      <c r="G1" s="68"/>
      <c r="H1" s="68"/>
      <c r="I1" s="68"/>
      <c r="J1" s="68"/>
      <c r="K1" s="68"/>
      <c r="L1" s="68"/>
      <c r="M1" s="68"/>
      <c r="N1" s="68"/>
    </row>
    <row r="2" spans="1:14" ht="16.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66">
      <c r="A3" s="5">
        <v>1</v>
      </c>
      <c r="B3" s="69" t="s">
        <v>86</v>
      </c>
      <c r="C3" s="70"/>
      <c r="D3" s="3" t="s">
        <v>0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75</v>
      </c>
      <c r="N3" s="3" t="s">
        <v>9</v>
      </c>
    </row>
    <row r="4" spans="1:14" ht="24.75" customHeight="1">
      <c r="A4" s="71"/>
      <c r="B4" s="83" t="s">
        <v>87</v>
      </c>
      <c r="C4" s="4" t="s">
        <v>10</v>
      </c>
      <c r="D4" s="5">
        <f>D7+D10+D13+D16</f>
        <v>1</v>
      </c>
      <c r="E4" s="5">
        <v>1</v>
      </c>
      <c r="F4" s="5">
        <f aca="true" t="shared" si="0" ref="F4:L4">F7+F10+F13+F16</f>
        <v>0</v>
      </c>
      <c r="G4" s="5">
        <f t="shared" si="0"/>
        <v>0</v>
      </c>
      <c r="H4" s="5">
        <f t="shared" si="0"/>
        <v>0</v>
      </c>
      <c r="I4" s="5">
        <f t="shared" si="0"/>
        <v>0</v>
      </c>
      <c r="J4" s="5">
        <f t="shared" si="0"/>
        <v>0</v>
      </c>
      <c r="K4" s="5">
        <f t="shared" si="0"/>
        <v>0</v>
      </c>
      <c r="L4" s="5">
        <f t="shared" si="0"/>
        <v>0</v>
      </c>
      <c r="M4" s="5">
        <v>1</v>
      </c>
      <c r="N4" s="5">
        <f>SUM(D4:M4)</f>
        <v>3</v>
      </c>
    </row>
    <row r="5" spans="1:14" ht="24.75" customHeight="1">
      <c r="A5" s="71" t="s">
        <v>11</v>
      </c>
      <c r="B5" s="84"/>
      <c r="C5" s="6" t="s">
        <v>12</v>
      </c>
      <c r="D5" s="5">
        <f>D8+D11+D14+D17</f>
        <v>0</v>
      </c>
      <c r="E5" s="5">
        <v>1</v>
      </c>
      <c r="F5" s="5">
        <f aca="true" t="shared" si="1" ref="F5:L5">F8+F11+F14+F17</f>
        <v>2</v>
      </c>
      <c r="G5" s="5">
        <f t="shared" si="1"/>
        <v>0</v>
      </c>
      <c r="H5" s="5">
        <f t="shared" si="1"/>
        <v>0</v>
      </c>
      <c r="I5" s="5">
        <f t="shared" si="1"/>
        <v>0</v>
      </c>
      <c r="J5" s="5">
        <f t="shared" si="1"/>
        <v>0</v>
      </c>
      <c r="K5" s="5">
        <f t="shared" si="1"/>
        <v>0</v>
      </c>
      <c r="L5" s="5">
        <f t="shared" si="1"/>
        <v>0</v>
      </c>
      <c r="M5" s="5">
        <v>2</v>
      </c>
      <c r="N5" s="5">
        <f aca="true" t="shared" si="2" ref="N5:N18">SUM(D5:M5)</f>
        <v>5</v>
      </c>
    </row>
    <row r="6" spans="1:14" ht="24.75" customHeight="1">
      <c r="A6" s="72"/>
      <c r="B6" s="85"/>
      <c r="C6" s="74" t="s">
        <v>13</v>
      </c>
      <c r="D6" s="75">
        <f>SUM(D4:D5)</f>
        <v>1</v>
      </c>
      <c r="E6" s="75">
        <f>SUM(E4:E5)</f>
        <v>2</v>
      </c>
      <c r="F6" s="75">
        <f aca="true" t="shared" si="3" ref="F6:M6">SUM(F4:F5)</f>
        <v>2</v>
      </c>
      <c r="G6" s="75">
        <f t="shared" si="3"/>
        <v>0</v>
      </c>
      <c r="H6" s="75">
        <f t="shared" si="3"/>
        <v>0</v>
      </c>
      <c r="I6" s="75">
        <f t="shared" si="3"/>
        <v>0</v>
      </c>
      <c r="J6" s="75">
        <f t="shared" si="3"/>
        <v>0</v>
      </c>
      <c r="K6" s="75">
        <f t="shared" si="3"/>
        <v>0</v>
      </c>
      <c r="L6" s="75">
        <f t="shared" si="3"/>
        <v>0</v>
      </c>
      <c r="M6" s="75">
        <f t="shared" si="3"/>
        <v>3</v>
      </c>
      <c r="N6" s="75">
        <f>N9+N12+N15+N18</f>
        <v>8</v>
      </c>
    </row>
    <row r="7" spans="1:14" ht="24.75" customHeight="1">
      <c r="A7" s="71"/>
      <c r="B7" s="83" t="s">
        <v>15</v>
      </c>
      <c r="C7" s="6" t="s">
        <v>10</v>
      </c>
      <c r="D7" s="7">
        <v>1</v>
      </c>
      <c r="E7" s="7"/>
      <c r="F7" s="7"/>
      <c r="G7" s="7"/>
      <c r="H7" s="7"/>
      <c r="I7" s="7"/>
      <c r="J7" s="7"/>
      <c r="K7" s="7"/>
      <c r="L7" s="7"/>
      <c r="M7" s="7"/>
      <c r="N7" s="5">
        <f t="shared" si="2"/>
        <v>1</v>
      </c>
    </row>
    <row r="8" spans="1:14" ht="24.75" customHeight="1">
      <c r="A8" s="71" t="s">
        <v>14</v>
      </c>
      <c r="B8" s="84"/>
      <c r="C8" s="6" t="s">
        <v>12</v>
      </c>
      <c r="D8" s="7"/>
      <c r="E8" s="7"/>
      <c r="F8" s="7"/>
      <c r="G8" s="7"/>
      <c r="H8" s="7"/>
      <c r="I8" s="7"/>
      <c r="J8" s="7"/>
      <c r="K8" s="7"/>
      <c r="L8" s="7"/>
      <c r="M8" s="7"/>
      <c r="N8" s="5">
        <f t="shared" si="2"/>
        <v>0</v>
      </c>
    </row>
    <row r="9" spans="1:14" ht="24.75" customHeight="1">
      <c r="A9" s="72"/>
      <c r="B9" s="85"/>
      <c r="C9" s="21" t="s">
        <v>13</v>
      </c>
      <c r="D9" s="10">
        <f>SUM(D7:D8)</f>
        <v>1</v>
      </c>
      <c r="E9" s="10">
        <f aca="true" t="shared" si="4" ref="E9:M9">SUM(E7:E8)</f>
        <v>0</v>
      </c>
      <c r="F9" s="10">
        <f t="shared" si="4"/>
        <v>0</v>
      </c>
      <c r="G9" s="10">
        <f t="shared" si="4"/>
        <v>0</v>
      </c>
      <c r="H9" s="10">
        <f t="shared" si="4"/>
        <v>0</v>
      </c>
      <c r="I9" s="10">
        <f t="shared" si="4"/>
        <v>0</v>
      </c>
      <c r="J9" s="10">
        <f t="shared" si="4"/>
        <v>0</v>
      </c>
      <c r="K9" s="10">
        <f t="shared" si="4"/>
        <v>0</v>
      </c>
      <c r="L9" s="10">
        <f t="shared" si="4"/>
        <v>0</v>
      </c>
      <c r="M9" s="10">
        <f t="shared" si="4"/>
        <v>0</v>
      </c>
      <c r="N9" s="10">
        <f t="shared" si="2"/>
        <v>1</v>
      </c>
    </row>
    <row r="10" spans="1:14" ht="24.75" customHeight="1">
      <c r="A10" s="71"/>
      <c r="B10" s="86" t="s">
        <v>16</v>
      </c>
      <c r="C10" s="6" t="s">
        <v>10</v>
      </c>
      <c r="D10" s="7"/>
      <c r="E10" s="7">
        <v>1</v>
      </c>
      <c r="F10" s="7"/>
      <c r="G10" s="7"/>
      <c r="H10" s="7"/>
      <c r="I10" s="7"/>
      <c r="J10" s="7"/>
      <c r="K10" s="7"/>
      <c r="L10" s="7"/>
      <c r="M10" s="7">
        <v>1</v>
      </c>
      <c r="N10" s="5">
        <f t="shared" si="2"/>
        <v>2</v>
      </c>
    </row>
    <row r="11" spans="1:14" ht="24.75" customHeight="1">
      <c r="A11" s="65" t="s">
        <v>17</v>
      </c>
      <c r="B11" s="87"/>
      <c r="C11" s="6" t="s">
        <v>12</v>
      </c>
      <c r="D11" s="7"/>
      <c r="E11" s="7">
        <v>1</v>
      </c>
      <c r="F11" s="7">
        <v>2</v>
      </c>
      <c r="G11" s="7"/>
      <c r="H11" s="7"/>
      <c r="I11" s="7"/>
      <c r="J11" s="7"/>
      <c r="K11" s="7"/>
      <c r="L11" s="7"/>
      <c r="M11" s="7">
        <v>1</v>
      </c>
      <c r="N11" s="5">
        <f t="shared" si="2"/>
        <v>4</v>
      </c>
    </row>
    <row r="12" spans="1:14" ht="24.75" customHeight="1">
      <c r="A12" s="72"/>
      <c r="B12" s="88"/>
      <c r="C12" s="21" t="s">
        <v>13</v>
      </c>
      <c r="D12" s="10">
        <f aca="true" t="shared" si="5" ref="D12:M12">SUM(D11,D10)</f>
        <v>0</v>
      </c>
      <c r="E12" s="10">
        <f t="shared" si="5"/>
        <v>2</v>
      </c>
      <c r="F12" s="10">
        <f t="shared" si="5"/>
        <v>2</v>
      </c>
      <c r="G12" s="10">
        <f t="shared" si="5"/>
        <v>0</v>
      </c>
      <c r="H12" s="10">
        <f t="shared" si="5"/>
        <v>0</v>
      </c>
      <c r="I12" s="10">
        <f t="shared" si="5"/>
        <v>0</v>
      </c>
      <c r="J12" s="10">
        <f t="shared" si="5"/>
        <v>0</v>
      </c>
      <c r="K12" s="10">
        <f t="shared" si="5"/>
        <v>0</v>
      </c>
      <c r="L12" s="10">
        <f t="shared" si="5"/>
        <v>0</v>
      </c>
      <c r="M12" s="10">
        <f t="shared" si="5"/>
        <v>2</v>
      </c>
      <c r="N12" s="10">
        <f t="shared" si="2"/>
        <v>6</v>
      </c>
    </row>
    <row r="13" spans="1:14" ht="24.75" customHeight="1">
      <c r="A13" s="71"/>
      <c r="B13" s="86" t="s">
        <v>18</v>
      </c>
      <c r="C13" s="6" t="s">
        <v>10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5">
        <f t="shared" si="2"/>
        <v>0</v>
      </c>
    </row>
    <row r="14" spans="1:14" ht="24.75" customHeight="1">
      <c r="A14" s="71" t="s">
        <v>19</v>
      </c>
      <c r="B14" s="87"/>
      <c r="C14" s="6" t="s">
        <v>12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5">
        <f t="shared" si="2"/>
        <v>0</v>
      </c>
    </row>
    <row r="15" spans="1:14" ht="19.5" customHeight="1">
      <c r="A15" s="72"/>
      <c r="B15" s="88"/>
      <c r="C15" s="21" t="s">
        <v>13</v>
      </c>
      <c r="D15" s="10">
        <f aca="true" t="shared" si="6" ref="D15:M15">SUM(D14,D13)</f>
        <v>0</v>
      </c>
      <c r="E15" s="10">
        <f t="shared" si="6"/>
        <v>0</v>
      </c>
      <c r="F15" s="10">
        <f t="shared" si="6"/>
        <v>0</v>
      </c>
      <c r="G15" s="10">
        <f t="shared" si="6"/>
        <v>0</v>
      </c>
      <c r="H15" s="10">
        <f t="shared" si="6"/>
        <v>0</v>
      </c>
      <c r="I15" s="10">
        <f t="shared" si="6"/>
        <v>0</v>
      </c>
      <c r="J15" s="10">
        <f t="shared" si="6"/>
        <v>0</v>
      </c>
      <c r="K15" s="10">
        <f t="shared" si="6"/>
        <v>0</v>
      </c>
      <c r="L15" s="10">
        <f t="shared" si="6"/>
        <v>0</v>
      </c>
      <c r="M15" s="10">
        <f t="shared" si="6"/>
        <v>0</v>
      </c>
      <c r="N15" s="10">
        <f t="shared" si="2"/>
        <v>0</v>
      </c>
    </row>
    <row r="16" spans="1:14" ht="22.5" customHeight="1">
      <c r="A16" s="71"/>
      <c r="B16" s="86" t="s">
        <v>91</v>
      </c>
      <c r="C16" s="6" t="s">
        <v>10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5">
        <f t="shared" si="2"/>
        <v>0</v>
      </c>
    </row>
    <row r="17" spans="1:14" ht="22.5" customHeight="1">
      <c r="A17" s="71" t="s">
        <v>20</v>
      </c>
      <c r="B17" s="87"/>
      <c r="C17" s="6" t="s">
        <v>12</v>
      </c>
      <c r="D17" s="7"/>
      <c r="E17" s="7"/>
      <c r="F17" s="7"/>
      <c r="G17" s="7"/>
      <c r="H17" s="7"/>
      <c r="I17" s="7"/>
      <c r="J17" s="7"/>
      <c r="K17" s="7"/>
      <c r="L17" s="7"/>
      <c r="M17" s="7">
        <v>1</v>
      </c>
      <c r="N17" s="5">
        <f t="shared" si="2"/>
        <v>1</v>
      </c>
    </row>
    <row r="18" spans="1:14" ht="32.25" customHeight="1">
      <c r="A18" s="72"/>
      <c r="B18" s="88"/>
      <c r="C18" s="21" t="s">
        <v>13</v>
      </c>
      <c r="D18" s="10">
        <f aca="true" t="shared" si="7" ref="D18:M18">SUM(D17,D16)</f>
        <v>0</v>
      </c>
      <c r="E18" s="10">
        <f t="shared" si="7"/>
        <v>0</v>
      </c>
      <c r="F18" s="10">
        <f t="shared" si="7"/>
        <v>0</v>
      </c>
      <c r="G18" s="10">
        <f t="shared" si="7"/>
        <v>0</v>
      </c>
      <c r="H18" s="10">
        <f t="shared" si="7"/>
        <v>0</v>
      </c>
      <c r="I18" s="10">
        <f t="shared" si="7"/>
        <v>0</v>
      </c>
      <c r="J18" s="10">
        <f t="shared" si="7"/>
        <v>0</v>
      </c>
      <c r="K18" s="10">
        <f t="shared" si="7"/>
        <v>0</v>
      </c>
      <c r="L18" s="10">
        <f t="shared" si="7"/>
        <v>0</v>
      </c>
      <c r="M18" s="10">
        <f t="shared" si="7"/>
        <v>1</v>
      </c>
      <c r="N18" s="10">
        <f t="shared" si="2"/>
        <v>1</v>
      </c>
    </row>
    <row r="19" spans="1:14" ht="24.75" customHeight="1">
      <c r="A19" s="73" t="s">
        <v>21</v>
      </c>
      <c r="B19" s="76" t="s">
        <v>9</v>
      </c>
      <c r="C19" s="77"/>
      <c r="D19" s="78">
        <f>D9+D12+D15+D18</f>
        <v>1</v>
      </c>
      <c r="E19" s="78">
        <f aca="true" t="shared" si="8" ref="E19:M19">E9+E12+E15+E18</f>
        <v>2</v>
      </c>
      <c r="F19" s="78">
        <f t="shared" si="8"/>
        <v>2</v>
      </c>
      <c r="G19" s="78">
        <f t="shared" si="8"/>
        <v>0</v>
      </c>
      <c r="H19" s="78">
        <f t="shared" si="8"/>
        <v>0</v>
      </c>
      <c r="I19" s="78">
        <f t="shared" si="8"/>
        <v>0</v>
      </c>
      <c r="J19" s="78">
        <f t="shared" si="8"/>
        <v>0</v>
      </c>
      <c r="K19" s="78">
        <f t="shared" si="8"/>
        <v>0</v>
      </c>
      <c r="L19" s="78">
        <f t="shared" si="8"/>
        <v>0</v>
      </c>
      <c r="M19" s="78">
        <f t="shared" si="8"/>
        <v>3</v>
      </c>
      <c r="N19" s="78">
        <f>SUM(D19:M19)</f>
        <v>8</v>
      </c>
    </row>
    <row r="22" spans="2:4" ht="15">
      <c r="B22" s="30" t="s">
        <v>89</v>
      </c>
      <c r="C22" s="30" t="s">
        <v>12</v>
      </c>
      <c r="D22" s="30">
        <v>1</v>
      </c>
    </row>
  </sheetData>
  <sheetProtection/>
  <mergeCells count="5">
    <mergeCell ref="B4:B6"/>
    <mergeCell ref="B10:B12"/>
    <mergeCell ref="B13:B15"/>
    <mergeCell ref="B16:B18"/>
    <mergeCell ref="B7:B9"/>
  </mergeCells>
  <printOptions/>
  <pageMargins left="0.7" right="0.7" top="0.75" bottom="0.75" header="0.3" footer="0.3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" sqref="A1:F18"/>
    </sheetView>
  </sheetViews>
  <sheetFormatPr defaultColWidth="9.140625" defaultRowHeight="15"/>
  <cols>
    <col min="1" max="1" width="7.7109375" style="0" customWidth="1"/>
    <col min="2" max="2" width="26.28125" style="0" customWidth="1"/>
    <col min="3" max="3" width="17.7109375" style="0" customWidth="1"/>
    <col min="4" max="4" width="3.7109375" style="0" customWidth="1"/>
    <col min="5" max="5" width="20.7109375" style="0" customWidth="1"/>
    <col min="6" max="6" width="11.7109375" style="0" customWidth="1"/>
    <col min="8" max="9" width="7.8515625" style="0" customWidth="1"/>
    <col min="10" max="10" width="8.28125" style="0" customWidth="1"/>
    <col min="14" max="14" width="0" style="0" hidden="1" customWidth="1"/>
  </cols>
  <sheetData>
    <row r="1" ht="16.5">
      <c r="A1" s="20" t="s">
        <v>74</v>
      </c>
    </row>
    <row r="3" spans="1:6" ht="39" customHeight="1">
      <c r="A3" s="8" t="s">
        <v>22</v>
      </c>
      <c r="B3" s="3" t="s">
        <v>23</v>
      </c>
      <c r="C3" s="2" t="s">
        <v>24</v>
      </c>
      <c r="D3" s="9"/>
      <c r="E3" s="10" t="s">
        <v>25</v>
      </c>
      <c r="F3" s="10" t="s">
        <v>9</v>
      </c>
    </row>
    <row r="4" spans="1:6" ht="24.75" customHeight="1">
      <c r="A4" s="11"/>
      <c r="B4" s="5" t="s">
        <v>26</v>
      </c>
      <c r="C4" s="92"/>
      <c r="D4" s="93"/>
      <c r="E4" s="7"/>
      <c r="F4" s="75">
        <f>SUM(C4,E4)</f>
        <v>0</v>
      </c>
    </row>
    <row r="5" spans="1:9" ht="24.75" customHeight="1">
      <c r="A5" s="11"/>
      <c r="B5" s="5" t="s">
        <v>27</v>
      </c>
      <c r="C5" s="92"/>
      <c r="D5" s="93"/>
      <c r="E5" s="7">
        <v>1</v>
      </c>
      <c r="F5" s="75">
        <f aca="true" t="shared" si="0" ref="F5:F15">SUM(C5,E5)</f>
        <v>1</v>
      </c>
      <c r="H5" s="30">
        <v>47</v>
      </c>
      <c r="I5" s="30" t="s">
        <v>93</v>
      </c>
    </row>
    <row r="6" spans="1:9" ht="24.75" customHeight="1">
      <c r="A6" s="11"/>
      <c r="B6" s="5" t="s">
        <v>28</v>
      </c>
      <c r="C6" s="92"/>
      <c r="D6" s="93"/>
      <c r="E6" s="7">
        <v>1</v>
      </c>
      <c r="F6" s="75">
        <f t="shared" si="0"/>
        <v>1</v>
      </c>
      <c r="H6" s="30">
        <v>68</v>
      </c>
      <c r="I6" s="30" t="s">
        <v>80</v>
      </c>
    </row>
    <row r="7" spans="1:9" ht="24.75" customHeight="1">
      <c r="A7" s="11"/>
      <c r="B7" s="5" t="s">
        <v>29</v>
      </c>
      <c r="C7" s="92"/>
      <c r="D7" s="93"/>
      <c r="E7" s="7"/>
      <c r="F7" s="75">
        <f t="shared" si="0"/>
        <v>0</v>
      </c>
      <c r="H7" s="30">
        <v>55</v>
      </c>
      <c r="I7" s="30" t="s">
        <v>81</v>
      </c>
    </row>
    <row r="8" spans="1:9" ht="24.75" customHeight="1">
      <c r="A8" s="11"/>
      <c r="B8" s="5" t="s">
        <v>30</v>
      </c>
      <c r="C8" s="92"/>
      <c r="D8" s="93"/>
      <c r="E8" s="7"/>
      <c r="F8" s="75">
        <f t="shared" si="0"/>
        <v>0</v>
      </c>
      <c r="H8" s="30">
        <v>47</v>
      </c>
      <c r="I8" s="30" t="s">
        <v>82</v>
      </c>
    </row>
    <row r="9" spans="1:9" ht="24.75" customHeight="1">
      <c r="A9" s="11"/>
      <c r="B9" s="5" t="s">
        <v>31</v>
      </c>
      <c r="C9" s="92"/>
      <c r="D9" s="93"/>
      <c r="E9" s="7"/>
      <c r="F9" s="75">
        <f t="shared" si="0"/>
        <v>0</v>
      </c>
      <c r="H9" s="30">
        <v>44</v>
      </c>
      <c r="I9" s="30" t="s">
        <v>83</v>
      </c>
    </row>
    <row r="10" spans="1:9" ht="24.75" customHeight="1">
      <c r="A10" s="11"/>
      <c r="B10" s="5" t="s">
        <v>32</v>
      </c>
      <c r="C10" s="92">
        <v>1</v>
      </c>
      <c r="D10" s="93"/>
      <c r="E10" s="7">
        <v>2</v>
      </c>
      <c r="F10" s="75">
        <f t="shared" si="0"/>
        <v>3</v>
      </c>
      <c r="H10" s="30">
        <v>28</v>
      </c>
      <c r="I10" s="30" t="s">
        <v>94</v>
      </c>
    </row>
    <row r="11" spans="1:9" ht="24.75" customHeight="1">
      <c r="A11" s="11"/>
      <c r="B11" s="5" t="s">
        <v>33</v>
      </c>
      <c r="C11" s="92"/>
      <c r="D11" s="93"/>
      <c r="E11" s="7"/>
      <c r="F11" s="75">
        <f t="shared" si="0"/>
        <v>0</v>
      </c>
      <c r="H11" s="30">
        <v>60</v>
      </c>
      <c r="I11" s="30" t="s">
        <v>84</v>
      </c>
    </row>
    <row r="12" spans="1:9" ht="24.75" customHeight="1">
      <c r="A12" s="11"/>
      <c r="B12" s="5" t="s">
        <v>34</v>
      </c>
      <c r="C12" s="92"/>
      <c r="D12" s="93"/>
      <c r="E12" s="7">
        <v>1</v>
      </c>
      <c r="F12" s="75">
        <f t="shared" si="0"/>
        <v>1</v>
      </c>
      <c r="H12" s="30">
        <v>24</v>
      </c>
      <c r="I12" s="30" t="s">
        <v>95</v>
      </c>
    </row>
    <row r="13" spans="1:11" ht="24.75" customHeight="1">
      <c r="A13" s="11"/>
      <c r="B13" s="5" t="s">
        <v>35</v>
      </c>
      <c r="C13" s="92">
        <v>1</v>
      </c>
      <c r="D13" s="93"/>
      <c r="E13" s="7"/>
      <c r="F13" s="75">
        <f t="shared" si="0"/>
        <v>1</v>
      </c>
      <c r="G13" s="22" t="s">
        <v>85</v>
      </c>
      <c r="H13" s="29">
        <f>SUM(H5:H12)</f>
        <v>373</v>
      </c>
      <c r="I13" s="31"/>
      <c r="J13" s="32" t="s">
        <v>77</v>
      </c>
      <c r="K13" s="32" t="s">
        <v>78</v>
      </c>
    </row>
    <row r="14" spans="1:11" ht="24.75" customHeight="1">
      <c r="A14" s="11"/>
      <c r="B14" s="5" t="s">
        <v>36</v>
      </c>
      <c r="C14" s="92">
        <v>1</v>
      </c>
      <c r="D14" s="93"/>
      <c r="E14" s="7"/>
      <c r="F14" s="75">
        <f t="shared" si="0"/>
        <v>1</v>
      </c>
      <c r="J14" s="30">
        <f>H7+H12+H10</f>
        <v>107</v>
      </c>
      <c r="K14" s="30">
        <f>H6+H8+H9+H11+H12</f>
        <v>243</v>
      </c>
    </row>
    <row r="15" spans="1:11" ht="24.75" customHeight="1">
      <c r="A15" s="11"/>
      <c r="B15" s="5" t="s">
        <v>37</v>
      </c>
      <c r="C15" s="92"/>
      <c r="D15" s="93"/>
      <c r="E15" s="7"/>
      <c r="F15" s="75">
        <f t="shared" si="0"/>
        <v>0</v>
      </c>
      <c r="J15" s="30">
        <v>3</v>
      </c>
      <c r="K15" s="30">
        <v>5</v>
      </c>
    </row>
    <row r="16" spans="1:6" ht="33">
      <c r="A16" s="89" t="s">
        <v>38</v>
      </c>
      <c r="B16" s="12" t="s">
        <v>39</v>
      </c>
      <c r="C16" s="13" t="s">
        <v>40</v>
      </c>
      <c r="D16" s="14" t="s">
        <v>41</v>
      </c>
      <c r="E16" s="24">
        <f>H13/F16</f>
        <v>46.625</v>
      </c>
      <c r="F16" s="79">
        <f>SUM(F4:F15)</f>
        <v>8</v>
      </c>
    </row>
    <row r="17" spans="1:6" ht="19.5" customHeight="1">
      <c r="A17" s="90"/>
      <c r="B17" s="15" t="s">
        <v>42</v>
      </c>
      <c r="C17" s="16"/>
      <c r="D17" s="16"/>
      <c r="E17" s="25">
        <f>J14/J15</f>
        <v>35.666666666666664</v>
      </c>
      <c r="F17" s="7"/>
    </row>
    <row r="18" spans="1:6" ht="19.5" customHeight="1">
      <c r="A18" s="91"/>
      <c r="B18" s="17" t="s">
        <v>43</v>
      </c>
      <c r="C18" s="18"/>
      <c r="D18" s="18"/>
      <c r="E18" s="23">
        <f>K14/K15</f>
        <v>48.6</v>
      </c>
      <c r="F18" s="7"/>
    </row>
  </sheetData>
  <sheetProtection/>
  <mergeCells count="13">
    <mergeCell ref="C10:D10"/>
    <mergeCell ref="C11:D11"/>
    <mergeCell ref="C15:D15"/>
    <mergeCell ref="A16:A18"/>
    <mergeCell ref="C4:D4"/>
    <mergeCell ref="C5:D5"/>
    <mergeCell ref="C6:D6"/>
    <mergeCell ref="C7:D7"/>
    <mergeCell ref="C13:D13"/>
    <mergeCell ref="C14:D14"/>
    <mergeCell ref="C12:D12"/>
    <mergeCell ref="C8:D8"/>
    <mergeCell ref="C9:D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0"/>
  <sheetViews>
    <sheetView tabSelected="1" workbookViewId="0" topLeftCell="A1">
      <selection activeCell="B1" sqref="B1:Q15"/>
    </sheetView>
  </sheetViews>
  <sheetFormatPr defaultColWidth="9.140625" defaultRowHeight="15"/>
  <cols>
    <col min="1" max="1" width="4.8515625" style="35" customWidth="1"/>
    <col min="2" max="2" width="5.7109375" style="35" customWidth="1"/>
    <col min="3" max="3" width="20.7109375" style="35" customWidth="1"/>
    <col min="4" max="4" width="8.57421875" style="35" customWidth="1"/>
    <col min="5" max="5" width="9.00390625" style="35" customWidth="1"/>
    <col min="6" max="6" width="7.7109375" style="35" customWidth="1"/>
    <col min="7" max="7" width="8.8515625" style="35" customWidth="1"/>
    <col min="8" max="9" width="9.7109375" style="35" customWidth="1"/>
    <col min="10" max="10" width="10.00390625" style="35" customWidth="1"/>
    <col min="11" max="11" width="10.28125" style="35" customWidth="1"/>
    <col min="12" max="16" width="9.7109375" style="35" customWidth="1"/>
    <col min="17" max="17" width="7.7109375" style="35" customWidth="1"/>
    <col min="18" max="18" width="8.00390625" style="35" customWidth="1"/>
    <col min="19" max="19" width="9.421875" style="35" bestFit="1" customWidth="1"/>
    <col min="20" max="16384" width="9.140625" style="35" customWidth="1"/>
  </cols>
  <sheetData>
    <row r="1" spans="2:17" ht="15.75">
      <c r="B1" s="33" t="s">
        <v>74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2:17" ht="15.75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17" ht="55.5" customHeight="1">
      <c r="B3" s="36" t="s">
        <v>44</v>
      </c>
      <c r="C3" s="37" t="s">
        <v>45</v>
      </c>
      <c r="D3" s="38" t="s">
        <v>24</v>
      </c>
      <c r="E3" s="38" t="s">
        <v>25</v>
      </c>
      <c r="F3" s="38" t="s">
        <v>9</v>
      </c>
      <c r="G3" s="37" t="s">
        <v>0</v>
      </c>
      <c r="H3" s="3" t="s">
        <v>46</v>
      </c>
      <c r="I3" s="3" t="s">
        <v>47</v>
      </c>
      <c r="J3" s="63" t="s">
        <v>3</v>
      </c>
      <c r="K3" s="63" t="s">
        <v>48</v>
      </c>
      <c r="L3" s="3" t="s">
        <v>49</v>
      </c>
      <c r="M3" s="37" t="s">
        <v>6</v>
      </c>
      <c r="N3" s="63" t="s">
        <v>7</v>
      </c>
      <c r="O3" s="37" t="s">
        <v>8</v>
      </c>
      <c r="P3" s="63" t="s">
        <v>75</v>
      </c>
      <c r="Q3" s="37" t="s">
        <v>9</v>
      </c>
    </row>
    <row r="4" spans="2:21" ht="24.75" customHeight="1">
      <c r="B4" s="39"/>
      <c r="C4" s="40" t="s">
        <v>50</v>
      </c>
      <c r="D4" s="41"/>
      <c r="E4" s="41">
        <v>2</v>
      </c>
      <c r="F4" s="40">
        <f>SUM(D4:E4)</f>
        <v>2</v>
      </c>
      <c r="G4" s="41"/>
      <c r="H4" s="41">
        <v>1</v>
      </c>
      <c r="I4" s="41"/>
      <c r="J4" s="41"/>
      <c r="K4" s="41"/>
      <c r="L4" s="41"/>
      <c r="M4" s="41"/>
      <c r="N4" s="41"/>
      <c r="O4" s="41"/>
      <c r="P4" s="41">
        <v>1</v>
      </c>
      <c r="Q4" s="80">
        <f>SUM(G4:P4)</f>
        <v>2</v>
      </c>
      <c r="S4" s="96" t="s">
        <v>92</v>
      </c>
      <c r="T4" s="96"/>
      <c r="U4" s="96"/>
    </row>
    <row r="5" spans="2:22" ht="24.75" customHeight="1">
      <c r="B5" s="39"/>
      <c r="C5" s="42" t="s">
        <v>51</v>
      </c>
      <c r="D5" s="41"/>
      <c r="E5" s="41"/>
      <c r="F5" s="40">
        <f aca="true" t="shared" si="0" ref="F5:F11">SUM(D5:E5)</f>
        <v>0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80">
        <f aca="true" t="shared" si="1" ref="Q5:Q11">SUM(G5:P5)</f>
        <v>0</v>
      </c>
      <c r="S5" s="62">
        <v>2</v>
      </c>
      <c r="T5" s="43" t="s">
        <v>94</v>
      </c>
      <c r="U5" s="44" t="s">
        <v>79</v>
      </c>
      <c r="V5" s="45" t="s">
        <v>77</v>
      </c>
    </row>
    <row r="6" spans="2:22" ht="24.75" customHeight="1">
      <c r="B6" s="39"/>
      <c r="C6" s="42" t="s">
        <v>52</v>
      </c>
      <c r="D6" s="41"/>
      <c r="E6" s="41"/>
      <c r="F6" s="40">
        <f t="shared" si="0"/>
        <v>0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80">
        <f t="shared" si="1"/>
        <v>0</v>
      </c>
      <c r="S6" s="46">
        <v>17</v>
      </c>
      <c r="T6" s="46" t="s">
        <v>84</v>
      </c>
      <c r="U6" s="47">
        <f>S5+S9+S10+S11+S12</f>
        <v>67.4</v>
      </c>
      <c r="V6" s="48">
        <f>S6+S7+S8</f>
        <v>51</v>
      </c>
    </row>
    <row r="7" spans="2:22" ht="24.75" customHeight="1">
      <c r="B7" s="39"/>
      <c r="C7" s="42" t="s">
        <v>53</v>
      </c>
      <c r="D7" s="41">
        <v>3</v>
      </c>
      <c r="E7" s="41">
        <v>1</v>
      </c>
      <c r="F7" s="40">
        <f t="shared" si="0"/>
        <v>4</v>
      </c>
      <c r="G7" s="41">
        <v>1</v>
      </c>
      <c r="H7" s="41">
        <v>1</v>
      </c>
      <c r="I7" s="41"/>
      <c r="J7" s="41"/>
      <c r="K7" s="41"/>
      <c r="L7" s="41"/>
      <c r="M7" s="41"/>
      <c r="N7" s="41"/>
      <c r="O7" s="41"/>
      <c r="P7" s="41">
        <v>1</v>
      </c>
      <c r="Q7" s="80">
        <f t="shared" si="1"/>
        <v>3</v>
      </c>
      <c r="S7" s="46">
        <v>17</v>
      </c>
      <c r="T7" s="46" t="s">
        <v>83</v>
      </c>
      <c r="U7" s="49">
        <v>4</v>
      </c>
      <c r="V7" s="49">
        <v>3</v>
      </c>
    </row>
    <row r="8" spans="2:23" ht="24.75" customHeight="1">
      <c r="B8" s="39"/>
      <c r="C8" s="42" t="s">
        <v>54</v>
      </c>
      <c r="D8" s="41"/>
      <c r="E8" s="41">
        <v>1</v>
      </c>
      <c r="F8" s="40">
        <f t="shared" si="0"/>
        <v>1</v>
      </c>
      <c r="G8" s="41"/>
      <c r="H8" s="41"/>
      <c r="I8" s="41">
        <v>1</v>
      </c>
      <c r="J8" s="41"/>
      <c r="K8" s="41"/>
      <c r="L8" s="41"/>
      <c r="M8" s="41"/>
      <c r="N8" s="41"/>
      <c r="O8" s="41"/>
      <c r="P8" s="41"/>
      <c r="Q8" s="80">
        <f t="shared" si="1"/>
        <v>1</v>
      </c>
      <c r="S8" s="46">
        <v>17</v>
      </c>
      <c r="T8" s="46" t="s">
        <v>80</v>
      </c>
      <c r="U8" s="50">
        <f>U6/U7</f>
        <v>16.85</v>
      </c>
      <c r="V8" s="51">
        <f>V6/V7</f>
        <v>17</v>
      </c>
      <c r="W8" s="52" t="s">
        <v>88</v>
      </c>
    </row>
    <row r="9" spans="2:20" ht="24.75" customHeight="1">
      <c r="B9" s="39"/>
      <c r="C9" s="42" t="s">
        <v>28</v>
      </c>
      <c r="D9" s="41"/>
      <c r="E9" s="41">
        <v>1</v>
      </c>
      <c r="F9" s="40">
        <f t="shared" si="0"/>
        <v>1</v>
      </c>
      <c r="G9" s="41"/>
      <c r="H9" s="41"/>
      <c r="I9" s="41">
        <v>1</v>
      </c>
      <c r="J9" s="41"/>
      <c r="K9" s="41"/>
      <c r="L9" s="41"/>
      <c r="M9" s="41"/>
      <c r="N9" s="41"/>
      <c r="O9" s="41"/>
      <c r="P9" s="41">
        <v>1</v>
      </c>
      <c r="Q9" s="80">
        <f t="shared" si="1"/>
        <v>2</v>
      </c>
      <c r="S9" s="46">
        <v>17</v>
      </c>
      <c r="T9" s="46" t="s">
        <v>93</v>
      </c>
    </row>
    <row r="10" spans="2:20" ht="24.75" customHeight="1">
      <c r="B10" s="39"/>
      <c r="C10" s="42" t="s">
        <v>55</v>
      </c>
      <c r="D10" s="41"/>
      <c r="E10" s="41"/>
      <c r="F10" s="40">
        <f t="shared" si="0"/>
        <v>0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80">
        <f t="shared" si="1"/>
        <v>0</v>
      </c>
      <c r="S10" s="46">
        <v>20</v>
      </c>
      <c r="T10" s="46" t="s">
        <v>82</v>
      </c>
    </row>
    <row r="11" spans="2:20" ht="24.75" customHeight="1">
      <c r="B11" s="39"/>
      <c r="C11" s="42" t="s">
        <v>56</v>
      </c>
      <c r="D11" s="41"/>
      <c r="E11" s="41"/>
      <c r="F11" s="40">
        <f t="shared" si="0"/>
        <v>0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80">
        <f t="shared" si="1"/>
        <v>0</v>
      </c>
      <c r="S11" s="46">
        <v>0.4</v>
      </c>
      <c r="T11" s="46" t="s">
        <v>95</v>
      </c>
    </row>
    <row r="12" spans="2:20" ht="24" customHeight="1">
      <c r="B12" s="39"/>
      <c r="C12" s="42"/>
      <c r="D12" s="41"/>
      <c r="E12" s="41"/>
      <c r="F12" s="40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80"/>
      <c r="R12" s="64"/>
      <c r="S12" s="67">
        <v>28</v>
      </c>
      <c r="T12" s="66" t="s">
        <v>81</v>
      </c>
    </row>
    <row r="13" spans="2:19" ht="27" customHeight="1">
      <c r="B13" s="94" t="s">
        <v>57</v>
      </c>
      <c r="C13" s="55" t="s">
        <v>58</v>
      </c>
      <c r="D13" s="56" t="s">
        <v>90</v>
      </c>
      <c r="E13" s="57"/>
      <c r="F13" s="58"/>
      <c r="G13" s="26">
        <f>S13/Q13</f>
        <v>14.8</v>
      </c>
      <c r="H13" s="39"/>
      <c r="I13" s="39"/>
      <c r="J13" s="39"/>
      <c r="K13" s="39"/>
      <c r="L13" s="39"/>
      <c r="M13" s="39" t="s">
        <v>76</v>
      </c>
      <c r="N13" s="39"/>
      <c r="O13" s="39"/>
      <c r="P13" s="39"/>
      <c r="Q13" s="41">
        <f>SUM(Q4:Q12)</f>
        <v>8</v>
      </c>
      <c r="R13" s="53" t="s">
        <v>85</v>
      </c>
      <c r="S13" s="54">
        <f>SUM(S5:S12)</f>
        <v>118.4</v>
      </c>
    </row>
    <row r="14" spans="2:17" ht="16.5" customHeight="1">
      <c r="B14" s="95"/>
      <c r="C14" s="59" t="s">
        <v>59</v>
      </c>
      <c r="D14" s="39"/>
      <c r="E14" s="60"/>
      <c r="F14" s="39"/>
      <c r="G14" s="27">
        <f>V6/V7</f>
        <v>17</v>
      </c>
      <c r="H14" s="39"/>
      <c r="I14" s="39"/>
      <c r="J14" s="39"/>
      <c r="K14" s="39"/>
      <c r="L14" s="39"/>
      <c r="M14" s="39"/>
      <c r="N14" s="39"/>
      <c r="O14" s="39"/>
      <c r="P14" s="39"/>
      <c r="Q14" s="41"/>
    </row>
    <row r="15" spans="2:17" ht="16.5" customHeight="1">
      <c r="B15" s="95"/>
      <c r="C15" s="59" t="s">
        <v>60</v>
      </c>
      <c r="D15" s="39"/>
      <c r="E15" s="39"/>
      <c r="F15" s="39"/>
      <c r="G15" s="28">
        <f>U6/U7</f>
        <v>16.85</v>
      </c>
      <c r="H15" s="39"/>
      <c r="I15" s="39"/>
      <c r="J15" s="39"/>
      <c r="K15" s="39"/>
      <c r="L15" s="39"/>
      <c r="M15" s="39"/>
      <c r="N15" s="39"/>
      <c r="O15" s="39"/>
      <c r="P15" s="39"/>
      <c r="Q15" s="41"/>
    </row>
    <row r="16" ht="15.75">
      <c r="C16" s="61"/>
    </row>
    <row r="17" ht="15.75">
      <c r="C17" s="61"/>
    </row>
    <row r="18" ht="15.75">
      <c r="C18" s="61"/>
    </row>
    <row r="19" ht="15.75">
      <c r="C19" s="61"/>
    </row>
    <row r="20" ht="15.75">
      <c r="C20" s="61"/>
    </row>
  </sheetData>
  <sheetProtection/>
  <mergeCells count="2">
    <mergeCell ref="B13:B15"/>
    <mergeCell ref="S4:U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:F14"/>
    </sheetView>
  </sheetViews>
  <sheetFormatPr defaultColWidth="9.140625" defaultRowHeight="15"/>
  <cols>
    <col min="1" max="1" width="7.7109375" style="0" customWidth="1"/>
    <col min="2" max="2" width="38.28125" style="0" customWidth="1"/>
    <col min="3" max="5" width="20.7109375" style="0" customWidth="1"/>
  </cols>
  <sheetData>
    <row r="1" ht="16.5">
      <c r="A1" s="20" t="s">
        <v>74</v>
      </c>
    </row>
    <row r="3" spans="1:6" ht="30" customHeight="1">
      <c r="A3" s="1" t="s">
        <v>73</v>
      </c>
      <c r="B3" s="3" t="s">
        <v>61</v>
      </c>
      <c r="C3" s="10" t="s">
        <v>24</v>
      </c>
      <c r="D3" s="10" t="s">
        <v>25</v>
      </c>
      <c r="E3" s="10" t="s">
        <v>9</v>
      </c>
      <c r="F3" s="10" t="s">
        <v>62</v>
      </c>
    </row>
    <row r="4" spans="1:6" ht="24.75" customHeight="1">
      <c r="A4" s="11"/>
      <c r="B4" s="8" t="s">
        <v>63</v>
      </c>
      <c r="C4" s="7"/>
      <c r="D4" s="7"/>
      <c r="E4" s="75">
        <f>SUM(C4,D4)</f>
        <v>0</v>
      </c>
      <c r="F4" s="81">
        <f>E4/$G$14</f>
        <v>0</v>
      </c>
    </row>
    <row r="5" spans="1:6" ht="24.75" customHeight="1">
      <c r="A5" s="11"/>
      <c r="B5" s="8" t="s">
        <v>64</v>
      </c>
      <c r="C5" s="7"/>
      <c r="D5" s="7"/>
      <c r="E5" s="75">
        <f aca="true" t="shared" si="0" ref="E5:E13">SUM(C5,D5)</f>
        <v>0</v>
      </c>
      <c r="F5" s="81">
        <f>E5/$G$14</f>
        <v>0</v>
      </c>
    </row>
    <row r="6" spans="1:6" ht="24.75" customHeight="1">
      <c r="A6" s="11"/>
      <c r="B6" s="8" t="s">
        <v>65</v>
      </c>
      <c r="C6" s="7"/>
      <c r="D6" s="7"/>
      <c r="E6" s="75">
        <f t="shared" si="0"/>
        <v>0</v>
      </c>
      <c r="F6" s="81">
        <f aca="true" t="shared" si="1" ref="F6:F13">E6/$G$14</f>
        <v>0</v>
      </c>
    </row>
    <row r="7" spans="1:6" ht="24.75" customHeight="1">
      <c r="A7" s="11"/>
      <c r="B7" s="8" t="s">
        <v>66</v>
      </c>
      <c r="C7" s="7"/>
      <c r="D7" s="7"/>
      <c r="E7" s="75">
        <f t="shared" si="0"/>
        <v>0</v>
      </c>
      <c r="F7" s="81">
        <f t="shared" si="1"/>
        <v>0</v>
      </c>
    </row>
    <row r="8" spans="1:6" ht="24.75" customHeight="1">
      <c r="A8" s="11"/>
      <c r="B8" s="8" t="s">
        <v>67</v>
      </c>
      <c r="C8" s="7"/>
      <c r="D8" s="7">
        <v>1</v>
      </c>
      <c r="E8" s="75">
        <f t="shared" si="0"/>
        <v>1</v>
      </c>
      <c r="F8" s="81">
        <f t="shared" si="1"/>
        <v>0.125</v>
      </c>
    </row>
    <row r="9" spans="1:6" ht="24.75" customHeight="1">
      <c r="A9" s="11"/>
      <c r="B9" s="8" t="s">
        <v>68</v>
      </c>
      <c r="C9" s="7"/>
      <c r="D9" s="7">
        <v>1</v>
      </c>
      <c r="E9" s="75">
        <f t="shared" si="0"/>
        <v>1</v>
      </c>
      <c r="F9" s="81">
        <f t="shared" si="1"/>
        <v>0.125</v>
      </c>
    </row>
    <row r="10" spans="1:6" ht="24.75" customHeight="1">
      <c r="A10" s="11"/>
      <c r="B10" s="8" t="s">
        <v>69</v>
      </c>
      <c r="C10" s="7"/>
      <c r="D10" s="7"/>
      <c r="E10" s="75">
        <f t="shared" si="0"/>
        <v>0</v>
      </c>
      <c r="F10" s="81">
        <f t="shared" si="1"/>
        <v>0</v>
      </c>
    </row>
    <row r="11" spans="1:6" ht="24.75" customHeight="1">
      <c r="A11" s="11"/>
      <c r="B11" s="8" t="s">
        <v>70</v>
      </c>
      <c r="C11" s="7">
        <v>3</v>
      </c>
      <c r="D11" s="7">
        <v>2</v>
      </c>
      <c r="E11" s="75">
        <f t="shared" si="0"/>
        <v>5</v>
      </c>
      <c r="F11" s="81">
        <f t="shared" si="1"/>
        <v>0.625</v>
      </c>
    </row>
    <row r="12" spans="1:6" ht="24.75" customHeight="1">
      <c r="A12" s="11"/>
      <c r="B12" s="8" t="s">
        <v>71</v>
      </c>
      <c r="C12" s="7"/>
      <c r="D12" s="7">
        <v>1</v>
      </c>
      <c r="E12" s="75">
        <f t="shared" si="0"/>
        <v>1</v>
      </c>
      <c r="F12" s="81">
        <f t="shared" si="1"/>
        <v>0.125</v>
      </c>
    </row>
    <row r="13" spans="1:6" ht="24.75" customHeight="1">
      <c r="A13" s="11"/>
      <c r="B13" s="8" t="s">
        <v>72</v>
      </c>
      <c r="C13" s="7"/>
      <c r="D13" s="7"/>
      <c r="E13" s="75">
        <f t="shared" si="0"/>
        <v>0</v>
      </c>
      <c r="F13" s="81">
        <f t="shared" si="1"/>
        <v>0</v>
      </c>
    </row>
    <row r="14" spans="6:7" ht="15">
      <c r="F14" s="19">
        <f>SUM(F4:F13)</f>
        <v>1</v>
      </c>
      <c r="G14">
        <f>SUM(E4:E13)</f>
        <v>8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fernandoleca</dc:creator>
  <cp:keywords/>
  <dc:description/>
  <cp:lastModifiedBy>Fiona Louise Correia Pereira - UGLC</cp:lastModifiedBy>
  <cp:lastPrinted>2022-02-03T11:36:21Z</cp:lastPrinted>
  <dcterms:created xsi:type="dcterms:W3CDTF">2010-03-25T15:05:51Z</dcterms:created>
  <dcterms:modified xsi:type="dcterms:W3CDTF">2022-02-03T11:36:29Z</dcterms:modified>
  <cp:category/>
  <cp:version/>
  <cp:contentType/>
  <cp:contentStatus/>
</cp:coreProperties>
</file>